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30" windowWidth="19440" windowHeight="11505" activeTab="0"/>
  </bookViews>
  <sheets>
    <sheet name="прогноз" sheetId="1" r:id="rId1"/>
  </sheets>
  <definedNames>
    <definedName name="_xlnm.Print_Titles" localSheetId="0">'прогноз'!$12:$12</definedName>
    <definedName name="_xlnm.Print_Area" localSheetId="0">'прогноз'!$A$1:$Q$43</definedName>
  </definedNames>
  <calcPr fullCalcOnLoad="1"/>
</workbook>
</file>

<file path=xl/sharedStrings.xml><?xml version="1.0" encoding="utf-8"?>
<sst xmlns="http://schemas.openxmlformats.org/spreadsheetml/2006/main" count="66" uniqueCount="48">
  <si>
    <t>Объем отгрузки промышленной продукции</t>
  </si>
  <si>
    <t>Индекс промышленного производства</t>
  </si>
  <si>
    <t>Оборот розничной торговли</t>
  </si>
  <si>
    <t>Ввод в действие жилых домов</t>
  </si>
  <si>
    <t>Инвестиции в основной капитал</t>
  </si>
  <si>
    <t>Объем работ, выполненных по виду экономической деятельности "Строительство"</t>
  </si>
  <si>
    <t>Среднегодовая численность занятых в экономике</t>
  </si>
  <si>
    <t>Уровень зарегистрированной безработицы (среднегодовой)</t>
  </si>
  <si>
    <t>%</t>
  </si>
  <si>
    <t>Прибыль прибыльных предприятий</t>
  </si>
  <si>
    <t>отчет</t>
  </si>
  <si>
    <t>оценка</t>
  </si>
  <si>
    <t>прогноз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</si>
  <si>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</si>
  <si>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</si>
  <si>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</si>
  <si>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</si>
  <si>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</si>
  <si>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</si>
  <si>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</si>
  <si>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</si>
  <si>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</si>
  <si>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</si>
  <si>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</si>
  <si>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</si>
  <si>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</si>
  <si>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</si>
  <si>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Среднемесячная заработная плата</t>
  </si>
  <si>
    <t>руб.</t>
  </si>
  <si>
    <t>Объем продукции сельского хозяйства</t>
  </si>
  <si>
    <t>Фонд начисленной заработной платы</t>
  </si>
  <si>
    <t>Численность населения (среднегодовая)</t>
  </si>
  <si>
    <t xml:space="preserve">Основные макроэкономические показатели </t>
  </si>
  <si>
    <t>Показатели по видам экономической деятельности</t>
  </si>
  <si>
    <t>в процентах к предыдущему году в сопоставимых ценах</t>
  </si>
  <si>
    <r>
      <t>Индекс потребительских цен в среднем за год</t>
    </r>
    <r>
      <rPr>
        <sz val="11"/>
        <color indexed="10"/>
        <rFont val="Times New Roman"/>
        <family val="1"/>
      </rPr>
      <t xml:space="preserve"> </t>
    </r>
  </si>
  <si>
    <t>Показатель</t>
  </si>
  <si>
    <t xml:space="preserve"> млн. руб.</t>
  </si>
  <si>
    <t>ПРОГНОЗ</t>
  </si>
  <si>
    <t>тыс. чел.</t>
  </si>
  <si>
    <t>тыс. кв. м</t>
  </si>
  <si>
    <t>2028 год</t>
  </si>
  <si>
    <t xml:space="preserve">социально-экономического развития муниципального образования Усть-Лабинский район на долгосрочный период до 2028 года </t>
  </si>
  <si>
    <t>Объем работ, выполненных по виду экономической деятельности "Транспорт"</t>
  </si>
  <si>
    <t>млн.руб.</t>
  </si>
  <si>
    <t>Начальник управления экономики администрации муниципального образования Усть-Лабинский район</t>
  </si>
  <si>
    <t>Е.А. Мандзюк</t>
  </si>
  <si>
    <t>Единица измерения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</si>
</sst>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64" fontId="3" fillId="0" borderId="10" xfId="54" applyNumberFormat="1" applyFont="1" applyFill="1" applyBorder="1" applyAlignment="1" applyProtection="1">
      <alignment horizontal="right" wrapText="1"/>
      <protection locked="0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54" applyNumberFormat="1" applyFont="1" applyFill="1" applyBorder="1" applyAlignment="1" applyProtection="1">
      <alignment horizontal="right" wrapText="1"/>
      <protection/>
    </xf>
    <xf numFmtId="164" fontId="6" fillId="0" borderId="10" xfId="54" applyNumberFormat="1" applyFont="1" applyFill="1" applyBorder="1" applyAlignment="1">
      <alignment horizontal="right" wrapText="1"/>
      <protection/>
    </xf>
    <xf numFmtId="164" fontId="3" fillId="0" borderId="10" xfId="54" applyNumberFormat="1" applyFont="1" applyFill="1" applyBorder="1" applyAlignment="1">
      <alignment horizontal="right" wrapText="1" shrinkToFit="1"/>
      <protection/>
    </xf>
    <xf numFmtId="164" fontId="3" fillId="0" borderId="10" xfId="54" applyNumberFormat="1" applyFont="1" applyFill="1" applyBorder="1" applyAlignment="1">
      <alignment horizontal="right" wrapText="1"/>
      <protection/>
    </xf>
    <xf numFmtId="164" fontId="3" fillId="0" borderId="10" xfId="54" applyNumberFormat="1" applyFont="1" applyFill="1" applyBorder="1" applyAlignment="1">
      <alignment horizontal="right" wrapText="1" shrinkToFit="1"/>
      <protection/>
    </xf>
    <xf numFmtId="164" fontId="3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70" workbookViewId="0" topLeftCell="A1">
      <selection activeCell="A7" sqref="A7:Q7"/>
    </sheetView>
  </sheetViews>
  <sheetFormatPr defaultColWidth="9.140625" defaultRowHeight="15"/>
  <cols>
    <col min="1" max="1" width="29.00390625" style="4" customWidth="1"/>
    <col min="2" max="2" width="11.28125" style="4" customWidth="1"/>
    <col min="3" max="3" width="10.140625" style="4" customWidth="1"/>
    <col min="4" max="4" width="10.57421875" style="4" customWidth="1"/>
    <col min="5" max="5" width="11.421875" style="4" customWidth="1"/>
    <col min="6" max="6" width="10.8515625" style="4" customWidth="1"/>
    <col min="7" max="7" width="11.00390625" style="4" customWidth="1"/>
    <col min="8" max="8" width="10.28125" style="4" customWidth="1"/>
    <col min="9" max="9" width="10.57421875" style="4" customWidth="1"/>
    <col min="10" max="10" width="10.28125" style="4" customWidth="1"/>
    <col min="11" max="11" width="10.7109375" style="4" customWidth="1"/>
    <col min="12" max="12" width="9.7109375" style="4" customWidth="1"/>
    <col min="13" max="14" width="10.140625" style="4" customWidth="1"/>
    <col min="15" max="15" width="9.8515625" style="4" customWidth="1"/>
    <col min="16" max="16" width="10.00390625" style="4" customWidth="1"/>
    <col min="17" max="17" width="9.421875" style="4" customWidth="1"/>
    <col min="18" max="18" width="9.140625" style="4" customWidth="1"/>
    <col min="19" max="19" width="13.7109375" style="4" bestFit="1" customWidth="1"/>
    <col min="20" max="16384" width="9.140625" style="4" customWidth="1"/>
  </cols>
  <sheetData>
    <row r="1" spans="14:17" ht="22.5" customHeight="1">
      <c r="N1" s="32"/>
      <c r="O1" s="32"/>
      <c r="P1" s="32"/>
      <c r="Q1" s="32"/>
    </row>
    <row r="2" spans="14:17" ht="22.5" customHeight="1">
      <c r="N2" s="32"/>
      <c r="O2" s="32"/>
      <c r="P2" s="32"/>
      <c r="Q2" s="32"/>
    </row>
    <row r="3" spans="14:17" ht="16.5" customHeight="1">
      <c r="N3" s="33"/>
      <c r="O3" s="33"/>
      <c r="P3" s="33"/>
      <c r="Q3" s="33"/>
    </row>
    <row r="4" spans="14:17" ht="34.5" customHeight="1">
      <c r="N4" s="32"/>
      <c r="O4" s="32"/>
      <c r="P4" s="32"/>
      <c r="Q4" s="32"/>
    </row>
    <row r="5" spans="14:17" ht="17.25" customHeight="1">
      <c r="N5" s="32"/>
      <c r="O5" s="32"/>
      <c r="P5" s="32"/>
      <c r="Q5" s="32"/>
    </row>
    <row r="6" spans="15:17" ht="17.25" customHeight="1">
      <c r="O6" s="18"/>
      <c r="P6" s="18"/>
      <c r="Q6" s="18"/>
    </row>
    <row r="7" spans="1:17" s="9" customFormat="1" ht="18.75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9" customFormat="1" ht="18.75">
      <c r="A8" s="40" t="s">
        <v>42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="1" customFormat="1" ht="15">
      <c r="A9" s="4"/>
    </row>
    <row r="10" spans="1:17" s="1" customFormat="1" ht="33" customHeight="1">
      <c r="A10" s="38" t="s">
        <v>36</v>
      </c>
      <c r="B10" s="34" t="s">
        <v>47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2" t="s">
        <v>21</v>
      </c>
      <c r="L10" s="2" t="s">
        <v>22</v>
      </c>
      <c r="M10" s="2" t="s">
        <v>23</v>
      </c>
      <c r="N10" s="2" t="s">
        <v>24</v>
      </c>
      <c r="O10" s="2" t="s">
        <v>25</v>
      </c>
      <c r="P10" s="2" t="s">
        <v>26</v>
      </c>
      <c r="Q10" s="2" t="s">
        <v>41</v>
      </c>
    </row>
    <row r="11" spans="1:17" s="3" customFormat="1" ht="22.5" customHeight="1">
      <c r="A11" s="39"/>
      <c r="B11" s="34"/>
      <c r="C11" s="34" t="s">
        <v>10</v>
      </c>
      <c r="D11" s="34"/>
      <c r="E11" s="2" t="s">
        <v>11</v>
      </c>
      <c r="F11" s="34" t="s">
        <v>12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3" customFormat="1" ht="15">
      <c r="A12" s="5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12</v>
      </c>
      <c r="N12" s="2">
        <v>14</v>
      </c>
      <c r="O12" s="2">
        <v>15</v>
      </c>
      <c r="P12" s="2">
        <v>16</v>
      </c>
      <c r="Q12" s="2">
        <v>17</v>
      </c>
    </row>
    <row r="13" spans="1:17" s="6" customFormat="1" ht="45.75" customHeight="1">
      <c r="A13" s="11" t="s">
        <v>32</v>
      </c>
      <c r="B13" s="1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6" customFormat="1" ht="31.5" customHeight="1">
      <c r="A14" s="12" t="s">
        <v>35</v>
      </c>
      <c r="B14" s="13" t="s">
        <v>8</v>
      </c>
      <c r="C14" s="21">
        <v>109.1</v>
      </c>
      <c r="D14" s="22">
        <v>115.5</v>
      </c>
      <c r="E14" s="22">
        <v>107.3</v>
      </c>
      <c r="F14" s="22">
        <v>106</v>
      </c>
      <c r="G14" s="22">
        <v>105.3</v>
      </c>
      <c r="H14" s="22">
        <v>105</v>
      </c>
      <c r="I14" s="22">
        <v>104.9</v>
      </c>
      <c r="J14" s="22">
        <v>104.5</v>
      </c>
      <c r="K14" s="22">
        <v>104.2</v>
      </c>
      <c r="L14" s="22">
        <v>103.9</v>
      </c>
      <c r="M14" s="22">
        <v>103.5</v>
      </c>
      <c r="N14" s="22">
        <v>103.3</v>
      </c>
      <c r="O14" s="22">
        <v>103.1</v>
      </c>
      <c r="P14" s="22">
        <v>103.2</v>
      </c>
      <c r="Q14" s="22">
        <v>103.1</v>
      </c>
    </row>
    <row r="15" spans="1:17" s="6" customFormat="1" ht="19.5" customHeight="1">
      <c r="A15" s="12" t="s">
        <v>4</v>
      </c>
      <c r="B15" s="13" t="s">
        <v>37</v>
      </c>
      <c r="C15" s="23">
        <v>2518.2</v>
      </c>
      <c r="D15" s="22">
        <v>1564.7</v>
      </c>
      <c r="E15" s="22">
        <v>1937.8</v>
      </c>
      <c r="F15" s="22">
        <v>2041.8</v>
      </c>
      <c r="G15" s="22">
        <v>2332.2</v>
      </c>
      <c r="H15" s="22">
        <v>2656.9</v>
      </c>
      <c r="I15" s="22">
        <v>2803.1</v>
      </c>
      <c r="J15" s="22">
        <v>2954.9</v>
      </c>
      <c r="K15" s="22">
        <v>3112.2</v>
      </c>
      <c r="L15" s="22">
        <v>3300.2</v>
      </c>
      <c r="M15" s="22">
        <v>3461.9</v>
      </c>
      <c r="N15" s="22">
        <v>3586.5</v>
      </c>
      <c r="O15" s="22">
        <v>3767.9</v>
      </c>
      <c r="P15" s="22">
        <v>3989.3</v>
      </c>
      <c r="Q15" s="22">
        <v>4203.5</v>
      </c>
    </row>
    <row r="16" spans="1:17" s="6" customFormat="1" ht="30" hidden="1">
      <c r="A16" s="12" t="s">
        <v>34</v>
      </c>
      <c r="B16" s="13" t="s">
        <v>8</v>
      </c>
      <c r="C16" s="23">
        <v>92.1</v>
      </c>
      <c r="D16" s="22">
        <v>59</v>
      </c>
      <c r="E16" s="22">
        <v>116.8</v>
      </c>
      <c r="F16" s="22">
        <v>100.3</v>
      </c>
      <c r="G16" s="22">
        <v>109.4</v>
      </c>
      <c r="H16" s="22">
        <v>109.3</v>
      </c>
      <c r="I16" s="22">
        <v>100.1</v>
      </c>
      <c r="J16" s="22">
        <v>100.3</v>
      </c>
      <c r="K16" s="22">
        <v>100.5</v>
      </c>
      <c r="L16" s="22">
        <v>100.8</v>
      </c>
      <c r="M16" s="22">
        <v>101.1</v>
      </c>
      <c r="N16" s="22">
        <v>101.4</v>
      </c>
      <c r="O16" s="22">
        <v>101.7</v>
      </c>
      <c r="P16" s="22">
        <v>102</v>
      </c>
      <c r="Q16" s="22">
        <v>102.3</v>
      </c>
    </row>
    <row r="17" spans="1:17" s="6" customFormat="1" ht="30">
      <c r="A17" s="12" t="s">
        <v>9</v>
      </c>
      <c r="B17" s="13" t="s">
        <v>37</v>
      </c>
      <c r="C17" s="24">
        <v>2675.7</v>
      </c>
      <c r="D17" s="22">
        <v>5098.4</v>
      </c>
      <c r="E17" s="22">
        <v>4435.1</v>
      </c>
      <c r="F17" s="22">
        <v>4684.2</v>
      </c>
      <c r="G17" s="22">
        <v>4973.7</v>
      </c>
      <c r="H17" s="22">
        <v>5322.8</v>
      </c>
      <c r="I17" s="22">
        <v>5684.75</v>
      </c>
      <c r="J17" s="22">
        <v>5951.93</v>
      </c>
      <c r="K17" s="22">
        <v>6350.7</v>
      </c>
      <c r="L17" s="22">
        <v>6541.22</v>
      </c>
      <c r="M17" s="22">
        <v>7005.65</v>
      </c>
      <c r="N17" s="22">
        <v>7517.06</v>
      </c>
      <c r="O17" s="28">
        <v>7772.64</v>
      </c>
      <c r="P17" s="22">
        <v>8021.36</v>
      </c>
      <c r="Q17" s="22">
        <v>8326.17</v>
      </c>
    </row>
    <row r="18" spans="1:17" s="6" customFormat="1" ht="30">
      <c r="A18" s="12" t="s">
        <v>30</v>
      </c>
      <c r="B18" s="13" t="s">
        <v>37</v>
      </c>
      <c r="C18" s="25">
        <v>6368.4</v>
      </c>
      <c r="D18" s="22">
        <v>6452.7</v>
      </c>
      <c r="E18" s="22">
        <v>6526.2</v>
      </c>
      <c r="F18" s="22">
        <v>6783.6</v>
      </c>
      <c r="G18" s="22">
        <v>7168.3</v>
      </c>
      <c r="H18" s="22">
        <v>7590.2</v>
      </c>
      <c r="I18" s="22">
        <v>8038.02</v>
      </c>
      <c r="J18" s="22">
        <v>8504.2</v>
      </c>
      <c r="K18" s="22">
        <v>8997.4</v>
      </c>
      <c r="L18" s="22">
        <v>9429.3</v>
      </c>
      <c r="M18" s="22">
        <v>9825.3</v>
      </c>
      <c r="N18" s="22">
        <v>10218.3</v>
      </c>
      <c r="O18" s="22">
        <v>10678.2</v>
      </c>
      <c r="P18" s="22">
        <v>11212.1</v>
      </c>
      <c r="Q18" s="22">
        <v>11772.7</v>
      </c>
    </row>
    <row r="19" spans="1:17" s="6" customFormat="1" ht="30">
      <c r="A19" s="12" t="s">
        <v>27</v>
      </c>
      <c r="B19" s="13" t="s">
        <v>28</v>
      </c>
      <c r="C19" s="25">
        <v>22120</v>
      </c>
      <c r="D19" s="22">
        <v>23105.1</v>
      </c>
      <c r="E19" s="22">
        <v>24728.3</v>
      </c>
      <c r="F19" s="22">
        <v>25673.4</v>
      </c>
      <c r="G19" s="22">
        <v>27070.1</v>
      </c>
      <c r="H19" s="22">
        <v>28464.6</v>
      </c>
      <c r="I19" s="22">
        <v>30.1</v>
      </c>
      <c r="J19" s="22">
        <v>31.797</v>
      </c>
      <c r="K19" s="22">
        <v>33.622</v>
      </c>
      <c r="L19" s="22">
        <v>35.22</v>
      </c>
      <c r="M19" s="22">
        <v>36.617</v>
      </c>
      <c r="N19" s="22">
        <v>38.011</v>
      </c>
      <c r="O19" s="22">
        <v>39.69</v>
      </c>
      <c r="P19" s="22">
        <v>41.637</v>
      </c>
      <c r="Q19" s="22">
        <v>43.641</v>
      </c>
    </row>
    <row r="20" spans="1:17" s="6" customFormat="1" ht="36" customHeight="1">
      <c r="A20" s="14" t="s">
        <v>31</v>
      </c>
      <c r="B20" s="13" t="s">
        <v>39</v>
      </c>
      <c r="C20" s="23">
        <v>111.453</v>
      </c>
      <c r="D20" s="22">
        <v>110.86</v>
      </c>
      <c r="E20" s="22">
        <v>110.079</v>
      </c>
      <c r="F20" s="22">
        <v>109.306</v>
      </c>
      <c r="G20" s="22">
        <v>108.604</v>
      </c>
      <c r="H20" s="22">
        <v>107.999</v>
      </c>
      <c r="I20" s="22">
        <v>107.576</v>
      </c>
      <c r="J20" s="22">
        <v>107.295</v>
      </c>
      <c r="K20" s="22">
        <v>107.191</v>
      </c>
      <c r="L20" s="22">
        <v>107.208</v>
      </c>
      <c r="M20" s="22">
        <v>107.264</v>
      </c>
      <c r="N20" s="22">
        <v>107.327</v>
      </c>
      <c r="O20" s="22">
        <v>107.395</v>
      </c>
      <c r="P20" s="22">
        <v>107.471</v>
      </c>
      <c r="Q20" s="22">
        <v>107.542</v>
      </c>
    </row>
    <row r="21" spans="1:18" s="6" customFormat="1" ht="29.25" customHeight="1">
      <c r="A21" s="14" t="s">
        <v>6</v>
      </c>
      <c r="B21" s="13" t="s">
        <v>39</v>
      </c>
      <c r="C21" s="25">
        <v>38.042</v>
      </c>
      <c r="D21" s="22">
        <v>37.598</v>
      </c>
      <c r="E21" s="22">
        <v>37.51</v>
      </c>
      <c r="F21" s="22">
        <v>37.414</v>
      </c>
      <c r="G21" s="22">
        <v>37.312</v>
      </c>
      <c r="H21" s="22">
        <v>37.216</v>
      </c>
      <c r="I21" s="22">
        <v>37.23</v>
      </c>
      <c r="J21" s="22">
        <v>37.246</v>
      </c>
      <c r="K21" s="22">
        <v>37.261</v>
      </c>
      <c r="L21" s="22">
        <v>37.276</v>
      </c>
      <c r="M21" s="22">
        <v>37.29</v>
      </c>
      <c r="N21" s="22">
        <v>37.305</v>
      </c>
      <c r="O21" s="22">
        <v>37.32</v>
      </c>
      <c r="P21" s="22">
        <v>37.335</v>
      </c>
      <c r="Q21" s="22">
        <v>37.35</v>
      </c>
      <c r="R21" s="17"/>
    </row>
    <row r="22" spans="1:17" s="6" customFormat="1" ht="33" customHeight="1">
      <c r="A22" s="14" t="s">
        <v>7</v>
      </c>
      <c r="B22" s="13" t="s">
        <v>8</v>
      </c>
      <c r="C22" s="26">
        <v>1.1</v>
      </c>
      <c r="D22" s="22">
        <v>0.9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</row>
    <row r="23" spans="1:17" s="6" customFormat="1" ht="51" customHeight="1">
      <c r="A23" s="11" t="s">
        <v>33</v>
      </c>
      <c r="B23" s="1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6" customFormat="1" ht="30">
      <c r="A24" s="14" t="s">
        <v>0</v>
      </c>
      <c r="B24" s="13" t="s">
        <v>37</v>
      </c>
      <c r="C24" s="22">
        <v>8647.8</v>
      </c>
      <c r="D24" s="22">
        <v>8567.6</v>
      </c>
      <c r="E24" s="22">
        <v>7142.7</v>
      </c>
      <c r="F24" s="22">
        <v>8849.1</v>
      </c>
      <c r="G24" s="22">
        <v>9583</v>
      </c>
      <c r="H24" s="22">
        <v>12086.9</v>
      </c>
      <c r="I24" s="22">
        <f aca="true" t="shared" si="0" ref="I24:Q24">H24*I25*I26/10000</f>
        <v>12450.183866399999</v>
      </c>
      <c r="J24" s="22">
        <f t="shared" si="0"/>
        <v>12964.500961920983</v>
      </c>
      <c r="K24" s="22">
        <f t="shared" si="0"/>
        <v>13592.695856030863</v>
      </c>
      <c r="L24" s="22">
        <f t="shared" si="0"/>
        <v>14279.466814156822</v>
      </c>
      <c r="M24" s="22">
        <f t="shared" si="0"/>
        <v>15030.73812218324</v>
      </c>
      <c r="N24" s="22">
        <f t="shared" si="0"/>
        <v>15806.62482405034</v>
      </c>
      <c r="O24" s="22">
        <f t="shared" si="0"/>
        <v>16590.601802073586</v>
      </c>
      <c r="P24" s="22">
        <f t="shared" si="0"/>
        <v>17430.501018303563</v>
      </c>
      <c r="Q24" s="22">
        <f t="shared" si="0"/>
        <v>18330.751534896906</v>
      </c>
    </row>
    <row r="25" spans="1:17" s="6" customFormat="1" ht="30">
      <c r="A25" s="14" t="s">
        <v>1</v>
      </c>
      <c r="B25" s="13" t="s">
        <v>8</v>
      </c>
      <c r="C25" s="23">
        <v>78.8</v>
      </c>
      <c r="D25" s="22">
        <v>76.7</v>
      </c>
      <c r="E25" s="22">
        <v>74.9</v>
      </c>
      <c r="F25" s="22">
        <v>123</v>
      </c>
      <c r="G25" s="22">
        <v>102.8</v>
      </c>
      <c r="H25" s="22">
        <v>122</v>
      </c>
      <c r="I25" s="22">
        <v>100.2</v>
      </c>
      <c r="J25" s="22">
        <v>101</v>
      </c>
      <c r="K25" s="22">
        <v>101.3</v>
      </c>
      <c r="L25" s="22">
        <v>101.5</v>
      </c>
      <c r="M25" s="22">
        <v>101.8</v>
      </c>
      <c r="N25" s="22">
        <v>102</v>
      </c>
      <c r="O25" s="22">
        <v>102.3</v>
      </c>
      <c r="P25" s="22">
        <v>102.5</v>
      </c>
      <c r="Q25" s="22">
        <v>102.7</v>
      </c>
    </row>
    <row r="26" spans="1:17" s="6" customFormat="1" ht="15" hidden="1">
      <c r="A26" s="14"/>
      <c r="B26" s="13"/>
      <c r="C26" s="23"/>
      <c r="D26" s="22">
        <f>D24/C24/D25*10000</f>
        <v>129.16896544788972</v>
      </c>
      <c r="E26" s="22">
        <f>E24/D24/E25*10000</f>
        <v>111.30672635023082</v>
      </c>
      <c r="F26" s="22">
        <f>F24/E24/F25*10000</f>
        <v>100.72367933557953</v>
      </c>
      <c r="G26" s="22">
        <f>G24/F24/G25*10000</f>
        <v>105.34387040261343</v>
      </c>
      <c r="H26" s="22">
        <f>H24/G24/H25*10000</f>
        <v>103.384066388054</v>
      </c>
      <c r="I26" s="22">
        <v>102.8</v>
      </c>
      <c r="J26" s="22">
        <v>103.1</v>
      </c>
      <c r="K26" s="22">
        <v>103.5</v>
      </c>
      <c r="L26" s="22">
        <v>103.5</v>
      </c>
      <c r="M26" s="22">
        <v>103.4</v>
      </c>
      <c r="N26" s="22">
        <v>103.1</v>
      </c>
      <c r="O26" s="22">
        <v>102.6</v>
      </c>
      <c r="P26" s="22">
        <v>102.5</v>
      </c>
      <c r="Q26" s="22">
        <v>102.4</v>
      </c>
    </row>
    <row r="27" spans="1:17" s="6" customFormat="1" ht="30">
      <c r="A27" s="14" t="s">
        <v>29</v>
      </c>
      <c r="B27" s="13" t="s">
        <v>37</v>
      </c>
      <c r="C27" s="27">
        <v>10732.7</v>
      </c>
      <c r="D27" s="22">
        <v>13131.7</v>
      </c>
      <c r="E27" s="22">
        <v>13603.6</v>
      </c>
      <c r="F27" s="22">
        <v>14642.8</v>
      </c>
      <c r="G27" s="22">
        <v>15586.3</v>
      </c>
      <c r="H27" s="22">
        <v>16371.9</v>
      </c>
      <c r="I27" s="22">
        <f aca="true" t="shared" si="1" ref="I27:Q27">H27*I28*I29/10000</f>
        <v>17096.9787072</v>
      </c>
      <c r="J27" s="22">
        <f t="shared" si="1"/>
        <v>17838.816613305407</v>
      </c>
      <c r="K27" s="22">
        <f t="shared" si="1"/>
        <v>18722.016423830162</v>
      </c>
      <c r="L27" s="22">
        <f t="shared" si="1"/>
        <v>19706.70087764151</v>
      </c>
      <c r="M27" s="22">
        <f t="shared" si="1"/>
        <v>20498.98907972621</v>
      </c>
      <c r="N27" s="22">
        <f t="shared" si="1"/>
        <v>21262.207441142575</v>
      </c>
      <c r="O27" s="22">
        <f t="shared" si="1"/>
        <v>22141.357194418935</v>
      </c>
      <c r="P27" s="22">
        <f t="shared" si="1"/>
        <v>22854.99527815225</v>
      </c>
      <c r="Q27" s="22">
        <f t="shared" si="1"/>
        <v>23545.216135552448</v>
      </c>
    </row>
    <row r="28" spans="1:17" s="6" customFormat="1" ht="30">
      <c r="A28" s="12" t="s">
        <v>34</v>
      </c>
      <c r="B28" s="13" t="s">
        <v>8</v>
      </c>
      <c r="C28" s="23">
        <v>96.8</v>
      </c>
      <c r="D28" s="22">
        <v>102</v>
      </c>
      <c r="E28" s="22">
        <v>98.5</v>
      </c>
      <c r="F28" s="22">
        <v>101.8</v>
      </c>
      <c r="G28" s="22">
        <v>101.6</v>
      </c>
      <c r="H28" s="22">
        <v>101</v>
      </c>
      <c r="I28" s="22">
        <v>100.8</v>
      </c>
      <c r="J28" s="22">
        <v>101.3</v>
      </c>
      <c r="K28" s="22">
        <v>101.5</v>
      </c>
      <c r="L28" s="22">
        <v>101.7</v>
      </c>
      <c r="M28" s="22">
        <v>100.6</v>
      </c>
      <c r="N28" s="22">
        <v>100.8</v>
      </c>
      <c r="O28" s="22">
        <v>101.2</v>
      </c>
      <c r="P28" s="22">
        <v>101.1</v>
      </c>
      <c r="Q28" s="22">
        <v>101</v>
      </c>
    </row>
    <row r="29" spans="1:17" s="6" customFormat="1" ht="15" hidden="1">
      <c r="A29" s="12"/>
      <c r="B29" s="13"/>
      <c r="C29" s="23"/>
      <c r="D29" s="22">
        <f>D27/C27/D28*10000</f>
        <v>119.95318686140962</v>
      </c>
      <c r="E29" s="22">
        <f>E27/D27/E28*10000</f>
        <v>105.17116155044508</v>
      </c>
      <c r="F29" s="22">
        <f>F27/E27/F28*10000</f>
        <v>105.73590799754206</v>
      </c>
      <c r="G29" s="22">
        <f>G27/F27/G28*10000</f>
        <v>104.76716513708385</v>
      </c>
      <c r="H29" s="22">
        <f>H27/G27/H28*10000</f>
        <v>104.00032066749658</v>
      </c>
      <c r="I29" s="22">
        <v>103.6</v>
      </c>
      <c r="J29" s="22">
        <v>103</v>
      </c>
      <c r="K29" s="22">
        <v>103.4</v>
      </c>
      <c r="L29" s="22">
        <v>103.5</v>
      </c>
      <c r="M29" s="22">
        <v>103.4</v>
      </c>
      <c r="N29" s="22">
        <v>102.9</v>
      </c>
      <c r="O29" s="22">
        <v>102.9</v>
      </c>
      <c r="P29" s="22">
        <v>102.1</v>
      </c>
      <c r="Q29" s="22">
        <v>102</v>
      </c>
    </row>
    <row r="30" spans="1:17" s="6" customFormat="1" ht="15">
      <c r="A30" s="14" t="s">
        <v>2</v>
      </c>
      <c r="B30" s="13" t="s">
        <v>37</v>
      </c>
      <c r="C30" s="27">
        <v>10917.9</v>
      </c>
      <c r="D30" s="22">
        <v>12044.9</v>
      </c>
      <c r="E30" s="22">
        <v>13120</v>
      </c>
      <c r="F30" s="22">
        <v>14212.7</v>
      </c>
      <c r="G30" s="22">
        <v>15356.1</v>
      </c>
      <c r="H30" s="22">
        <v>16608.8</v>
      </c>
      <c r="I30" s="22">
        <f>H30*I31*I32/10000</f>
        <v>17894.636687199996</v>
      </c>
      <c r="J30" s="22">
        <f aca="true" t="shared" si="2" ref="J30:Q30">I30*J31*J32/10000</f>
        <v>19317.618196566138</v>
      </c>
      <c r="K30" s="22">
        <f t="shared" si="2"/>
        <v>20793.60013249297</v>
      </c>
      <c r="L30" s="22">
        <f t="shared" si="2"/>
        <v>22468.690971966338</v>
      </c>
      <c r="M30" s="22">
        <f t="shared" si="2"/>
        <v>24255.06424769252</v>
      </c>
      <c r="N30" s="22">
        <f t="shared" si="2"/>
        <v>26208.033510788227</v>
      </c>
      <c r="O30" s="22">
        <f t="shared" si="2"/>
        <v>28453.616446093096</v>
      </c>
      <c r="P30" s="22">
        <f t="shared" si="2"/>
        <v>31010.31615185679</v>
      </c>
      <c r="Q30" s="22">
        <f t="shared" si="2"/>
        <v>33926.371231196645</v>
      </c>
    </row>
    <row r="31" spans="1:17" s="6" customFormat="1" ht="30.75" customHeight="1">
      <c r="A31" s="12" t="s">
        <v>34</v>
      </c>
      <c r="B31" s="13" t="s">
        <v>8</v>
      </c>
      <c r="C31" s="25">
        <v>107.2</v>
      </c>
      <c r="D31" s="22">
        <v>94.5</v>
      </c>
      <c r="E31" s="22">
        <v>101.8</v>
      </c>
      <c r="F31" s="22">
        <v>102.1</v>
      </c>
      <c r="G31" s="22">
        <v>102.9</v>
      </c>
      <c r="H31" s="22">
        <v>103.5</v>
      </c>
      <c r="I31" s="22">
        <v>103.3</v>
      </c>
      <c r="J31" s="22">
        <v>103.8</v>
      </c>
      <c r="K31" s="22">
        <v>103.7</v>
      </c>
      <c r="L31" s="22">
        <v>104.1</v>
      </c>
      <c r="M31" s="22">
        <v>104.3</v>
      </c>
      <c r="N31" s="22">
        <v>104.6</v>
      </c>
      <c r="O31" s="22">
        <v>105.1</v>
      </c>
      <c r="P31" s="22">
        <v>105.3</v>
      </c>
      <c r="Q31" s="22">
        <v>105.5</v>
      </c>
    </row>
    <row r="32" spans="1:17" s="6" customFormat="1" ht="30.75" customHeight="1" hidden="1">
      <c r="A32" s="12"/>
      <c r="B32" s="13"/>
      <c r="C32" s="25"/>
      <c r="D32" s="22">
        <f>D30/C30/D31*10000</f>
        <v>116.74338403837666</v>
      </c>
      <c r="E32" s="22">
        <f>E30/D30/E31*10000</f>
        <v>106.99977348996121</v>
      </c>
      <c r="F32" s="22">
        <f>F30/E30/F31*10000</f>
        <v>106.10039774491771</v>
      </c>
      <c r="G32" s="22">
        <f>G30/F30/G31*10000</f>
        <v>104.99991989671454</v>
      </c>
      <c r="H32" s="22">
        <f>H30/G30/H31*10000</f>
        <v>104.5001644848243</v>
      </c>
      <c r="I32" s="22">
        <v>104.3</v>
      </c>
      <c r="J32" s="22">
        <v>104</v>
      </c>
      <c r="K32" s="22">
        <v>103.8</v>
      </c>
      <c r="L32" s="22">
        <v>103.8</v>
      </c>
      <c r="M32" s="22">
        <v>103.5</v>
      </c>
      <c r="N32" s="22">
        <v>103.3</v>
      </c>
      <c r="O32" s="22">
        <v>103.3</v>
      </c>
      <c r="P32" s="22">
        <v>103.5</v>
      </c>
      <c r="Q32" s="22">
        <v>103.7</v>
      </c>
    </row>
    <row r="33" spans="1:17" s="6" customFormat="1" ht="53.25" customHeight="1">
      <c r="A33" s="14" t="s">
        <v>5</v>
      </c>
      <c r="B33" s="13" t="s">
        <v>37</v>
      </c>
      <c r="C33" s="27">
        <v>1586.3</v>
      </c>
      <c r="D33" s="22">
        <v>997</v>
      </c>
      <c r="E33" s="22">
        <v>1045.6</v>
      </c>
      <c r="F33" s="22">
        <v>1102.8</v>
      </c>
      <c r="G33" s="22">
        <v>1193.9</v>
      </c>
      <c r="H33" s="22">
        <v>1295.7</v>
      </c>
      <c r="I33" s="22">
        <f>H33*I34*I35/10000</f>
        <v>1366.4257845000002</v>
      </c>
      <c r="J33" s="22">
        <f aca="true" t="shared" si="3" ref="J33:Q33">I33*J34*J35/10000</f>
        <v>1446.691001507315</v>
      </c>
      <c r="K33" s="22">
        <f t="shared" si="3"/>
        <v>1519.893566183585</v>
      </c>
      <c r="L33" s="22">
        <f t="shared" si="3"/>
        <v>1590.5746965853866</v>
      </c>
      <c r="M33" s="22">
        <f t="shared" si="3"/>
        <v>1666.1906176610557</v>
      </c>
      <c r="N33" s="22">
        <f t="shared" si="3"/>
        <v>1733.4980538520917</v>
      </c>
      <c r="O33" s="22">
        <f t="shared" si="3"/>
        <v>1801.7597402166796</v>
      </c>
      <c r="P33" s="22">
        <f t="shared" si="3"/>
        <v>1881.9074187407377</v>
      </c>
      <c r="Q33" s="22">
        <f t="shared" si="3"/>
        <v>1965.620306448582</v>
      </c>
    </row>
    <row r="34" spans="1:17" s="6" customFormat="1" ht="30">
      <c r="A34" s="12" t="s">
        <v>34</v>
      </c>
      <c r="B34" s="13" t="s">
        <v>8</v>
      </c>
      <c r="C34" s="23">
        <v>85.3</v>
      </c>
      <c r="D34" s="22">
        <v>63.2</v>
      </c>
      <c r="E34" s="22">
        <v>100.9</v>
      </c>
      <c r="F34" s="22">
        <v>101.2</v>
      </c>
      <c r="G34" s="22">
        <v>102.6</v>
      </c>
      <c r="H34" s="22">
        <v>103.1</v>
      </c>
      <c r="I34" s="22">
        <v>101.5</v>
      </c>
      <c r="J34" s="22">
        <v>101.9</v>
      </c>
      <c r="K34" s="22">
        <v>102</v>
      </c>
      <c r="L34" s="22">
        <v>101.8</v>
      </c>
      <c r="M34" s="22">
        <v>102</v>
      </c>
      <c r="N34" s="22">
        <v>101.8</v>
      </c>
      <c r="O34" s="22">
        <v>101.8</v>
      </c>
      <c r="P34" s="22">
        <v>102.3</v>
      </c>
      <c r="Q34" s="22">
        <v>102.3</v>
      </c>
    </row>
    <row r="35" spans="1:17" s="6" customFormat="1" ht="15" hidden="1">
      <c r="A35" s="12"/>
      <c r="B35" s="13"/>
      <c r="C35" s="23"/>
      <c r="D35" s="22">
        <f>D33/C33/D34*10000</f>
        <v>99.44724488240688</v>
      </c>
      <c r="E35" s="22">
        <f>E33/D33/E34*10000</f>
        <v>103.93917132964799</v>
      </c>
      <c r="F35" s="22">
        <f>F33/E33/F34*10000</f>
        <v>104.21990437625311</v>
      </c>
      <c r="G35" s="22">
        <f>G33/F33/G34*10000</f>
        <v>105.51733987772397</v>
      </c>
      <c r="H35" s="22">
        <f>H33/G33/H34*10000</f>
        <v>105.2635085122733</v>
      </c>
      <c r="I35" s="22">
        <v>103.9</v>
      </c>
      <c r="J35" s="22">
        <v>103.9</v>
      </c>
      <c r="K35" s="22">
        <v>103</v>
      </c>
      <c r="L35" s="22">
        <v>102.8</v>
      </c>
      <c r="M35" s="22">
        <v>102.7</v>
      </c>
      <c r="N35" s="22">
        <v>102.2</v>
      </c>
      <c r="O35" s="22">
        <v>102.1</v>
      </c>
      <c r="P35" s="22">
        <v>102.1</v>
      </c>
      <c r="Q35" s="22">
        <v>102.1</v>
      </c>
    </row>
    <row r="36" spans="1:17" s="6" customFormat="1" ht="23.25" customHeight="1">
      <c r="A36" s="14" t="s">
        <v>3</v>
      </c>
      <c r="B36" s="13" t="s">
        <v>40</v>
      </c>
      <c r="C36" s="25">
        <v>68.9</v>
      </c>
      <c r="D36" s="22">
        <v>43.5</v>
      </c>
      <c r="E36" s="22">
        <v>37.8</v>
      </c>
      <c r="F36" s="22">
        <v>38.1</v>
      </c>
      <c r="G36" s="22">
        <v>38.6</v>
      </c>
      <c r="H36" s="22">
        <v>39.4</v>
      </c>
      <c r="I36" s="22">
        <v>39.6</v>
      </c>
      <c r="J36" s="22">
        <v>39.7</v>
      </c>
      <c r="K36" s="22">
        <v>39.9</v>
      </c>
      <c r="L36" s="22">
        <v>40.12</v>
      </c>
      <c r="M36" s="22">
        <v>40.4</v>
      </c>
      <c r="N36" s="22">
        <v>40.8</v>
      </c>
      <c r="O36" s="22">
        <v>41</v>
      </c>
      <c r="P36" s="22">
        <v>41.3</v>
      </c>
      <c r="Q36" s="22">
        <v>41.65</v>
      </c>
    </row>
    <row r="37" spans="1:17" s="6" customFormat="1" ht="33.75" customHeight="1" hidden="1">
      <c r="A37" s="14"/>
      <c r="B37" s="13"/>
      <c r="C37" s="25"/>
      <c r="D37" s="22">
        <f>D36/C36*100</f>
        <v>63.13497822931785</v>
      </c>
      <c r="E37" s="22">
        <f>E36/D36*100</f>
        <v>86.89655172413792</v>
      </c>
      <c r="F37" s="22">
        <f>F36/E36*100</f>
        <v>100.79365079365081</v>
      </c>
      <c r="G37" s="22">
        <f>G36/F36*100</f>
        <v>101.31233595800524</v>
      </c>
      <c r="H37" s="22">
        <f>H36/G36*100</f>
        <v>102.0725388601036</v>
      </c>
      <c r="I37" s="22">
        <f aca="true" t="shared" si="4" ref="I37:Q37">I36/H36*100</f>
        <v>100.50761421319798</v>
      </c>
      <c r="J37" s="22">
        <f t="shared" si="4"/>
        <v>100.25252525252526</v>
      </c>
      <c r="K37" s="22">
        <f t="shared" si="4"/>
        <v>100.50377833753149</v>
      </c>
      <c r="L37" s="22">
        <f t="shared" si="4"/>
        <v>100.55137844611528</v>
      </c>
      <c r="M37" s="22">
        <f t="shared" si="4"/>
        <v>100.69790628115653</v>
      </c>
      <c r="N37" s="22">
        <f t="shared" si="4"/>
        <v>100.99009900990099</v>
      </c>
      <c r="O37" s="22">
        <f t="shared" si="4"/>
        <v>100.49019607843137</v>
      </c>
      <c r="P37" s="22">
        <f t="shared" si="4"/>
        <v>100.73170731707317</v>
      </c>
      <c r="Q37" s="22">
        <f t="shared" si="4"/>
        <v>100.84745762711864</v>
      </c>
    </row>
    <row r="38" spans="1:17" s="6" customFormat="1" ht="48.75" customHeight="1">
      <c r="A38" s="14" t="s">
        <v>43</v>
      </c>
      <c r="B38" s="13" t="s">
        <v>44</v>
      </c>
      <c r="C38" s="22">
        <v>632.2</v>
      </c>
      <c r="D38" s="22">
        <v>287.3</v>
      </c>
      <c r="E38" s="22">
        <v>224.3</v>
      </c>
      <c r="F38" s="22">
        <v>237.3</v>
      </c>
      <c r="G38" s="22">
        <v>250.4</v>
      </c>
      <c r="H38" s="22">
        <v>264.1</v>
      </c>
      <c r="I38" s="22">
        <f>H38*I39*I40/10000</f>
        <v>277.3937376</v>
      </c>
      <c r="J38" s="22">
        <f aca="true" t="shared" si="5" ref="J38:Q38">I38*J39*J40/10000</f>
        <v>291.3657827691744</v>
      </c>
      <c r="K38" s="22">
        <f t="shared" si="5"/>
        <v>306.0506182207408</v>
      </c>
      <c r="L38" s="22">
        <f t="shared" si="5"/>
        <v>320.556193321931</v>
      </c>
      <c r="M38" s="22">
        <f t="shared" si="5"/>
        <v>335.1081622739734</v>
      </c>
      <c r="N38" s="22">
        <f t="shared" si="5"/>
        <v>349.64850543504105</v>
      </c>
      <c r="O38" s="22">
        <f t="shared" si="5"/>
        <v>365.5344356309767</v>
      </c>
      <c r="P38" s="22">
        <f t="shared" si="5"/>
        <v>382.8900106347355</v>
      </c>
      <c r="Q38" s="22">
        <f t="shared" si="5"/>
        <v>401.4647708306478</v>
      </c>
    </row>
    <row r="39" spans="1:17" s="6" customFormat="1" ht="33.75" customHeight="1">
      <c r="A39" s="12" t="s">
        <v>34</v>
      </c>
      <c r="B39" s="13" t="s">
        <v>8</v>
      </c>
      <c r="C39" s="22">
        <v>105.6</v>
      </c>
      <c r="D39" s="22">
        <v>41.5</v>
      </c>
      <c r="E39" s="22">
        <v>73</v>
      </c>
      <c r="F39" s="22">
        <v>100.1</v>
      </c>
      <c r="G39" s="22">
        <v>100.5</v>
      </c>
      <c r="H39" s="22">
        <v>100.7</v>
      </c>
      <c r="I39" s="22">
        <v>100.8</v>
      </c>
      <c r="J39" s="22">
        <v>100.9</v>
      </c>
      <c r="K39" s="22">
        <v>101</v>
      </c>
      <c r="L39" s="22">
        <v>101.1</v>
      </c>
      <c r="M39" s="22">
        <v>101.2</v>
      </c>
      <c r="N39" s="22">
        <v>101.3</v>
      </c>
      <c r="O39" s="22">
        <v>101.4</v>
      </c>
      <c r="P39" s="22">
        <v>101.5</v>
      </c>
      <c r="Q39" s="22">
        <v>101.6</v>
      </c>
    </row>
    <row r="40" spans="1:17" s="6" customFormat="1" ht="15" hidden="1">
      <c r="A40" s="12"/>
      <c r="B40" s="12"/>
      <c r="C40" s="15"/>
      <c r="D40" s="16">
        <f>D38/C38/D39*10000</f>
        <v>109.50477010859</v>
      </c>
      <c r="E40" s="16">
        <f>E38/D38/E39*10000</f>
        <v>106.94753705972947</v>
      </c>
      <c r="F40" s="16">
        <f>F38/E38/F39*10000</f>
        <v>105.69011906506336</v>
      </c>
      <c r="G40" s="16">
        <f>G38/F38/G39*10000</f>
        <v>104.99546095900605</v>
      </c>
      <c r="H40" s="16">
        <f>H38/G38/H39*10000</f>
        <v>104.7380794502381</v>
      </c>
      <c r="I40" s="15">
        <v>104.2</v>
      </c>
      <c r="J40" s="15">
        <v>104.1</v>
      </c>
      <c r="K40" s="15">
        <v>104</v>
      </c>
      <c r="L40" s="15">
        <v>103.6</v>
      </c>
      <c r="M40" s="15">
        <v>103.3</v>
      </c>
      <c r="N40" s="15">
        <v>103</v>
      </c>
      <c r="O40" s="15">
        <v>103.1</v>
      </c>
      <c r="P40" s="15">
        <v>103.2</v>
      </c>
      <c r="Q40" s="15">
        <v>103.2</v>
      </c>
    </row>
    <row r="41" spans="1:3" s="6" customFormat="1" ht="15">
      <c r="A41" s="7"/>
      <c r="B41" s="8"/>
      <c r="C41" s="8"/>
    </row>
    <row r="42" s="6" customFormat="1" ht="15"/>
    <row r="43" spans="1:17" s="10" customFormat="1" ht="60" customHeight="1">
      <c r="A43" s="35" t="s">
        <v>45</v>
      </c>
      <c r="B43" s="35"/>
      <c r="C43" s="35"/>
      <c r="D43" s="20"/>
      <c r="E43" s="20"/>
      <c r="F43" s="20"/>
      <c r="G43" s="20"/>
      <c r="H43" s="20"/>
      <c r="I43" s="20"/>
      <c r="L43" s="36" t="s">
        <v>46</v>
      </c>
      <c r="M43" s="36"/>
      <c r="N43" s="36"/>
      <c r="O43" s="36"/>
      <c r="P43" s="36"/>
      <c r="Q43" s="31"/>
    </row>
    <row r="44" spans="1:6" s="6" customFormat="1" ht="25.5" customHeight="1">
      <c r="A44"/>
      <c r="B44" s="29"/>
      <c r="C44" s="8"/>
      <c r="D44" s="8"/>
      <c r="E44" s="8"/>
      <c r="F44" s="8"/>
    </row>
    <row r="45" spans="1:2" s="6" customFormat="1" ht="18.75">
      <c r="A45"/>
      <c r="B45" s="30"/>
    </row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</sheetData>
  <sheetProtection/>
  <mergeCells count="13">
    <mergeCell ref="A43:C43"/>
    <mergeCell ref="L43:P43"/>
    <mergeCell ref="A7:Q7"/>
    <mergeCell ref="A10:A11"/>
    <mergeCell ref="B10:B11"/>
    <mergeCell ref="C11:D11"/>
    <mergeCell ref="A8:Q8"/>
    <mergeCell ref="N1:Q1"/>
    <mergeCell ref="N3:Q3"/>
    <mergeCell ref="N4:Q4"/>
    <mergeCell ref="N5:Q5"/>
    <mergeCell ref="N2:Q2"/>
    <mergeCell ref="F11:Q1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VurkovaLN</cp:lastModifiedBy>
  <cp:lastPrinted>2016-11-11T11:43:42Z</cp:lastPrinted>
  <dcterms:created xsi:type="dcterms:W3CDTF">2015-07-07T11:21:51Z</dcterms:created>
  <dcterms:modified xsi:type="dcterms:W3CDTF">2018-11-29T10:43:45Z</dcterms:modified>
  <cp:category/>
  <cp:version/>
  <cp:contentType/>
  <cp:contentStatus/>
</cp:coreProperties>
</file>